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\\server\documents\_Методисты\_На сайт\2025\Об итогах ГИА 2025\"/>
    </mc:Choice>
  </mc:AlternateContent>
  <xr:revisionPtr revIDLastSave="0" documentId="13_ncr:1_{94F77C4B-A8C8-476D-951E-B3F90A2DC5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" sheetId="2" r:id="rId1"/>
  </sheets>
  <definedNames>
    <definedName name="_xlnm.Print_Area" localSheetId="0">'2025'!$A$1:$Z$31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1" i="2" l="1"/>
  <c r="N20" i="2" s="1"/>
  <c r="O31" i="2"/>
  <c r="P27" i="2" s="1"/>
  <c r="Q31" i="2"/>
  <c r="R30" i="2" s="1"/>
  <c r="S31" i="2"/>
  <c r="T12" i="2" s="1"/>
  <c r="K31" i="2"/>
  <c r="L24" i="2" s="1"/>
  <c r="I31" i="2"/>
  <c r="J9" i="2" s="1"/>
  <c r="G31" i="2"/>
  <c r="H18" i="2" s="1"/>
  <c r="E31" i="2"/>
  <c r="F28" i="2" s="1"/>
  <c r="C31" i="2"/>
  <c r="D25" i="2" s="1"/>
  <c r="F8" i="2" l="1"/>
  <c r="F10" i="2"/>
  <c r="F26" i="2"/>
  <c r="F30" i="2"/>
  <c r="F18" i="2"/>
  <c r="F25" i="2"/>
  <c r="L21" i="2"/>
  <c r="H9" i="2"/>
  <c r="L9" i="2"/>
  <c r="L23" i="2"/>
  <c r="N16" i="2"/>
  <c r="J16" i="2"/>
  <c r="J8" i="2"/>
  <c r="J6" i="2"/>
  <c r="H28" i="2"/>
  <c r="J22" i="2"/>
  <c r="F29" i="2"/>
  <c r="R19" i="2"/>
  <c r="D6" i="2"/>
  <c r="H19" i="2"/>
  <c r="J14" i="2"/>
  <c r="R17" i="2"/>
  <c r="D26" i="2"/>
  <c r="H21" i="2"/>
  <c r="J24" i="2"/>
  <c r="R6" i="2"/>
  <c r="D28" i="2"/>
  <c r="H6" i="2"/>
  <c r="J18" i="2"/>
  <c r="R12" i="2"/>
  <c r="L15" i="2"/>
  <c r="H25" i="2"/>
  <c r="L20" i="2"/>
  <c r="D29" i="2"/>
  <c r="H10" i="2"/>
  <c r="J11" i="2"/>
  <c r="R27" i="2"/>
  <c r="F13" i="2"/>
  <c r="H12" i="2"/>
  <c r="L7" i="2"/>
  <c r="R28" i="2"/>
  <c r="P20" i="2"/>
  <c r="T13" i="2"/>
  <c r="D15" i="2"/>
  <c r="J28" i="2"/>
  <c r="L8" i="2"/>
  <c r="L18" i="2"/>
  <c r="N21" i="2"/>
  <c r="N9" i="2"/>
  <c r="P16" i="2"/>
  <c r="P24" i="2"/>
  <c r="R7" i="2"/>
  <c r="R20" i="2"/>
  <c r="T17" i="2"/>
  <c r="T27" i="2"/>
  <c r="D22" i="2"/>
  <c r="D14" i="2"/>
  <c r="D11" i="2"/>
  <c r="F15" i="2"/>
  <c r="F23" i="2"/>
  <c r="H26" i="2"/>
  <c r="H29" i="2"/>
  <c r="J10" i="2"/>
  <c r="J25" i="2"/>
  <c r="L6" i="2"/>
  <c r="L28" i="2"/>
  <c r="N8" i="2"/>
  <c r="N18" i="2"/>
  <c r="P21" i="2"/>
  <c r="P9" i="2"/>
  <c r="R16" i="2"/>
  <c r="R24" i="2"/>
  <c r="T7" i="2"/>
  <c r="T20" i="2"/>
  <c r="F22" i="2"/>
  <c r="F11" i="2"/>
  <c r="H23" i="2"/>
  <c r="J26" i="2"/>
  <c r="J29" i="2"/>
  <c r="L10" i="2"/>
  <c r="L25" i="2"/>
  <c r="N6" i="2"/>
  <c r="N28" i="2"/>
  <c r="P8" i="2"/>
  <c r="P18" i="2"/>
  <c r="R21" i="2"/>
  <c r="R9" i="2"/>
  <c r="T16" i="2"/>
  <c r="T24" i="2"/>
  <c r="N24" i="2"/>
  <c r="T30" i="2"/>
  <c r="D23" i="2"/>
  <c r="D19" i="2"/>
  <c r="D12" i="2"/>
  <c r="F14" i="2"/>
  <c r="H15" i="2"/>
  <c r="D13" i="2"/>
  <c r="D30" i="2"/>
  <c r="F19" i="2"/>
  <c r="F12" i="2"/>
  <c r="H22" i="2"/>
  <c r="H14" i="2"/>
  <c r="H11" i="2"/>
  <c r="J15" i="2"/>
  <c r="J23" i="2"/>
  <c r="L26" i="2"/>
  <c r="L29" i="2"/>
  <c r="N10" i="2"/>
  <c r="N25" i="2"/>
  <c r="P6" i="2"/>
  <c r="P28" i="2"/>
  <c r="R8" i="2"/>
  <c r="R18" i="2"/>
  <c r="T21" i="2"/>
  <c r="T9" i="2"/>
  <c r="D17" i="2"/>
  <c r="T18" i="2"/>
  <c r="D7" i="2"/>
  <c r="D20" i="2"/>
  <c r="F17" i="2"/>
  <c r="F27" i="2"/>
  <c r="H13" i="2"/>
  <c r="H30" i="2"/>
  <c r="J19" i="2"/>
  <c r="J12" i="2"/>
  <c r="L22" i="2"/>
  <c r="L14" i="2"/>
  <c r="L11" i="2"/>
  <c r="N15" i="2"/>
  <c r="N23" i="2"/>
  <c r="P26" i="2"/>
  <c r="P29" i="2"/>
  <c r="R10" i="2"/>
  <c r="R25" i="2"/>
  <c r="T6" i="2"/>
  <c r="T28" i="2"/>
  <c r="P7" i="2"/>
  <c r="N29" i="2"/>
  <c r="T8" i="2"/>
  <c r="D16" i="2"/>
  <c r="D24" i="2"/>
  <c r="F7" i="2"/>
  <c r="F20" i="2"/>
  <c r="H17" i="2"/>
  <c r="H27" i="2"/>
  <c r="J13" i="2"/>
  <c r="J30" i="2"/>
  <c r="L19" i="2"/>
  <c r="L12" i="2"/>
  <c r="N22" i="2"/>
  <c r="N14" i="2"/>
  <c r="N11" i="2"/>
  <c r="P15" i="2"/>
  <c r="P23" i="2"/>
  <c r="R26" i="2"/>
  <c r="R29" i="2"/>
  <c r="T10" i="2"/>
  <c r="T25" i="2"/>
  <c r="D27" i="2"/>
  <c r="P10" i="2"/>
  <c r="D21" i="2"/>
  <c r="D9" i="2"/>
  <c r="F16" i="2"/>
  <c r="F24" i="2"/>
  <c r="H7" i="2"/>
  <c r="H20" i="2"/>
  <c r="J17" i="2"/>
  <c r="J27" i="2"/>
  <c r="L13" i="2"/>
  <c r="L30" i="2"/>
  <c r="N19" i="2"/>
  <c r="N12" i="2"/>
  <c r="P22" i="2"/>
  <c r="P14" i="2"/>
  <c r="P11" i="2"/>
  <c r="R15" i="2"/>
  <c r="R23" i="2"/>
  <c r="T26" i="2"/>
  <c r="T29" i="2"/>
  <c r="N26" i="2"/>
  <c r="P25" i="2"/>
  <c r="D8" i="2"/>
  <c r="D18" i="2"/>
  <c r="F21" i="2"/>
  <c r="F9" i="2"/>
  <c r="H16" i="2"/>
  <c r="H24" i="2"/>
  <c r="J7" i="2"/>
  <c r="J20" i="2"/>
  <c r="L17" i="2"/>
  <c r="L27" i="2"/>
  <c r="N13" i="2"/>
  <c r="N30" i="2"/>
  <c r="P19" i="2"/>
  <c r="P12" i="2"/>
  <c r="R22" i="2"/>
  <c r="R14" i="2"/>
  <c r="R11" i="2"/>
  <c r="T15" i="2"/>
  <c r="T23" i="2"/>
  <c r="N27" i="2"/>
  <c r="T22" i="2"/>
  <c r="N17" i="2"/>
  <c r="P13" i="2"/>
  <c r="P30" i="2"/>
  <c r="T14" i="2"/>
  <c r="T11" i="2"/>
  <c r="D10" i="2"/>
  <c r="F6" i="2"/>
  <c r="H8" i="2"/>
  <c r="J21" i="2"/>
  <c r="L16" i="2"/>
  <c r="N7" i="2"/>
  <c r="P17" i="2"/>
  <c r="R13" i="2"/>
  <c r="T19" i="2"/>
  <c r="U26" i="2" l="1"/>
  <c r="U6" i="2"/>
  <c r="U25" i="2"/>
  <c r="U11" i="2"/>
  <c r="U7" i="2"/>
  <c r="U12" i="2"/>
  <c r="U28" i="2"/>
  <c r="U29" i="2"/>
  <c r="U20" i="2"/>
  <c r="U14" i="2"/>
  <c r="U22" i="2"/>
  <c r="U15" i="2"/>
  <c r="U24" i="2"/>
  <c r="U16" i="2"/>
  <c r="U23" i="2"/>
  <c r="U9" i="2"/>
  <c r="U19" i="2"/>
  <c r="U17" i="2"/>
  <c r="U10" i="2"/>
  <c r="U18" i="2"/>
  <c r="U27" i="2"/>
  <c r="U21" i="2"/>
  <c r="U8" i="2"/>
  <c r="U30" i="2"/>
  <c r="U13" i="2"/>
</calcChain>
</file>

<file path=xl/sharedStrings.xml><?xml version="1.0" encoding="utf-8"?>
<sst xmlns="http://schemas.openxmlformats.org/spreadsheetml/2006/main" count="56" uniqueCount="56">
  <si>
    <t>КОД МСУ</t>
  </si>
  <si>
    <t>Наменование МСУ</t>
  </si>
  <si>
    <t>Бахчисарайский район</t>
  </si>
  <si>
    <t>Белогорский район</t>
  </si>
  <si>
    <t>Джанкойский район</t>
  </si>
  <si>
    <t>Кировский район</t>
  </si>
  <si>
    <t>Красногвардейский район</t>
  </si>
  <si>
    <t>Красноперекопский район</t>
  </si>
  <si>
    <t>Ленинский район</t>
  </si>
  <si>
    <t>Нижнегорский район</t>
  </si>
  <si>
    <t>Первомайский район</t>
  </si>
  <si>
    <t>Раздольненский район</t>
  </si>
  <si>
    <t>Сакский район</t>
  </si>
  <si>
    <t>Симферопольский район</t>
  </si>
  <si>
    <t>Советский район</t>
  </si>
  <si>
    <t>Черноморский район</t>
  </si>
  <si>
    <t>г.Алушта</t>
  </si>
  <si>
    <t>г.Армянск</t>
  </si>
  <si>
    <t>г.Джанкой</t>
  </si>
  <si>
    <t xml:space="preserve">г.Евпатория </t>
  </si>
  <si>
    <t>г.Керчь</t>
  </si>
  <si>
    <t>г.Красноперекопск</t>
  </si>
  <si>
    <t>г.Саки</t>
  </si>
  <si>
    <t>г.Симферополь</t>
  </si>
  <si>
    <t>г.Судак</t>
  </si>
  <si>
    <t>г.Феодосия</t>
  </si>
  <si>
    <t>г.Ялта</t>
  </si>
  <si>
    <t>ГИА-11</t>
  </si>
  <si>
    <t>ГИА-9</t>
  </si>
  <si>
    <t>1. Средний балл по ЕГЭ все предметы (человек-экзамен)</t>
  </si>
  <si>
    <t>2.  100 -балльники (% от общего число 100 балльников)</t>
  </si>
  <si>
    <t>4. Процент сдавших ЕГЭ на 81-100 баллов (человек - экзамены)</t>
  </si>
  <si>
    <t>6. Средний балл  ОГЭ все предметы (человек - экзамены)</t>
  </si>
  <si>
    <t>7. Процент не сдавших ОГЭ</t>
  </si>
  <si>
    <t>3. Процент не сдавших ЕГЭ</t>
  </si>
  <si>
    <t>8. Процент сдавших ОГЭ на 4-5 баллов (человек - экзамены)</t>
  </si>
  <si>
    <t>5. Кол-во нарушений на ЕГЭ (нарушение на ППЭ + удаленные)</t>
  </si>
  <si>
    <t>9. Кол-во нарушений на ОГЭ (нарушение на ППЭ + удаленные)</t>
  </si>
  <si>
    <t>К1</t>
  </si>
  <si>
    <t>К2</t>
  </si>
  <si>
    <t>К3</t>
  </si>
  <si>
    <t>К4</t>
  </si>
  <si>
    <t>К5</t>
  </si>
  <si>
    <t>К6</t>
  </si>
  <si>
    <t>К7</t>
  </si>
  <si>
    <t>К8</t>
  </si>
  <si>
    <t>К9</t>
  </si>
  <si>
    <t>Итоговые баллы за 2024 год</t>
  </si>
  <si>
    <t>Итоговые баллы за 2023 год</t>
  </si>
  <si>
    <t>Место в рейтинге в 2024 году</t>
  </si>
  <si>
    <t>Место в рейтинге в 2023 году</t>
  </si>
  <si>
    <t>Рейтинг муниципальных образований Республики Крым по результатам ГИА в 2025 году</t>
  </si>
  <si>
    <t>Место в рейтинге в 2025 году</t>
  </si>
  <si>
    <t>Итоговые баллы за 2025 год</t>
  </si>
  <si>
    <t>Приложение 4</t>
  </si>
  <si>
    <t>к приказу Министерства образования, науки и молодежи Республики Крым 
от 15.10.2025 № 1541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</si>
</sst>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2" fontId="0" fillId="0" borderId="0" xfId="0" applyNumberFormat="1"/>
    <xf numFmtId="1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4" fillId="0" borderId="0" xfId="0" applyFont="1"/>
    <xf numFmtId="164" fontId="3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 vertical="center"/>
    </xf>
    <xf numFmtId="1" fontId="1" fillId="6" borderId="1" xfId="0" applyNumberFormat="1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0" fontId="4" fillId="0" borderId="1" xfId="0" applyFont="1" applyBorder="1"/>
    <xf numFmtId="0" fontId="1" fillId="4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" fontId="1" fillId="4" borderId="1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1" fontId="1" fillId="7" borderId="1" xfId="0" applyNumberFormat="1" applyFont="1" applyFill="1" applyBorder="1" applyAlignment="1">
      <alignment horizontal="center" vertical="center"/>
    </xf>
    <xf numFmtId="1" fontId="1" fillId="8" borderId="1" xfId="0" applyNumberFormat="1" applyFont="1" applyFill="1" applyBorder="1" applyAlignment="1">
      <alignment horizontal="center" vertical="center"/>
    </xf>
    <xf numFmtId="1" fontId="6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 wrapText="1"/>
    </xf>
    <xf numFmtId="0" fontId="2" fillId="4" borderId="7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 vertical="center" wrapText="1"/>
    </xf>
    <xf numFmtId="1" fontId="1" fillId="7" borderId="1" xfId="0" applyNumberFormat="1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1" fontId="1" fillId="8" borderId="1" xfId="0" applyNumberFormat="1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08C3C-4C4D-40CD-8E6A-03B58B4EB90E}">
  <sheetPr>
    <pageSetUpPr fitToPage="1"/>
  </sheetPr>
  <dimension ref="A1:Z32"/>
  <sheetViews>
    <sheetView tabSelected="1" view="pageBreakPreview" zoomScale="90" zoomScaleNormal="90" zoomScaleSheetLayoutView="90" workbookViewId="0">
      <selection activeCell="V4" sqref="V4:V5"/>
    </sheetView>
  </sheetViews>
  <sheetFormatPr defaultRowHeight="15" x14ac:dyDescent="0.25"/>
  <cols>
    <col min="1" max="1" width="5.85546875" customWidth="1"/>
    <col min="2" max="2" width="35.5703125" bestFit="1" customWidth="1"/>
    <col min="3" max="3" width="15.5703125" customWidth="1"/>
    <col min="4" max="4" width="5.7109375" bestFit="1" customWidth="1"/>
    <col min="5" max="5" width="15.5703125" customWidth="1"/>
    <col min="6" max="6" width="5.7109375" style="2" bestFit="1" customWidth="1"/>
    <col min="7" max="7" width="10.85546875" customWidth="1"/>
    <col min="8" max="8" width="4.85546875" style="2" customWidth="1"/>
    <col min="9" max="9" width="15.28515625" bestFit="1" customWidth="1"/>
    <col min="10" max="10" width="5.7109375" style="2" bestFit="1" customWidth="1"/>
    <col min="11" max="11" width="13.7109375" bestFit="1" customWidth="1"/>
    <col min="12" max="12" width="5.7109375" style="2" bestFit="1" customWidth="1"/>
    <col min="13" max="13" width="15.140625" customWidth="1"/>
    <col min="14" max="14" width="5.7109375" style="2" bestFit="1" customWidth="1"/>
    <col min="15" max="15" width="10" customWidth="1"/>
    <col min="16" max="16" width="5.7109375" style="2" bestFit="1" customWidth="1"/>
    <col min="17" max="17" width="14.28515625" customWidth="1"/>
    <col min="18" max="18" width="5.7109375" style="2" bestFit="1" customWidth="1"/>
    <col min="19" max="19" width="12.5703125" customWidth="1"/>
    <col min="20" max="20" width="5.7109375" style="2" bestFit="1" customWidth="1"/>
    <col min="21" max="21" width="11" style="2" customWidth="1"/>
    <col min="22" max="22" width="9.85546875" customWidth="1"/>
  </cols>
  <sheetData>
    <row r="1" spans="1:26" ht="18.75" x14ac:dyDescent="0.3">
      <c r="U1" s="27" t="s">
        <v>54</v>
      </c>
      <c r="V1" s="27"/>
      <c r="W1" s="27"/>
      <c r="X1" s="27"/>
      <c r="Y1" s="27"/>
      <c r="Z1" s="27"/>
    </row>
    <row r="2" spans="1:26" ht="57.75" customHeight="1" x14ac:dyDescent="0.3">
      <c r="U2" s="28" t="s">
        <v>55</v>
      </c>
      <c r="V2" s="28"/>
      <c r="W2" s="28"/>
      <c r="X2" s="28"/>
      <c r="Y2" s="28"/>
      <c r="Z2" s="28"/>
    </row>
    <row r="3" spans="1:26" ht="45.75" customHeight="1" x14ac:dyDescent="0.25">
      <c r="A3" s="29" t="s">
        <v>51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</row>
    <row r="4" spans="1:26" ht="18.75" x14ac:dyDescent="0.3">
      <c r="A4" s="30" t="s">
        <v>0</v>
      </c>
      <c r="B4" s="31" t="s">
        <v>1</v>
      </c>
      <c r="C4" s="32" t="s">
        <v>27</v>
      </c>
      <c r="D4" s="33"/>
      <c r="E4" s="33"/>
      <c r="F4" s="33"/>
      <c r="G4" s="33"/>
      <c r="H4" s="33"/>
      <c r="I4" s="33"/>
      <c r="J4" s="33"/>
      <c r="K4" s="33"/>
      <c r="L4" s="34"/>
      <c r="M4" s="35" t="s">
        <v>28</v>
      </c>
      <c r="N4" s="35"/>
      <c r="O4" s="35"/>
      <c r="P4" s="35"/>
      <c r="Q4" s="35"/>
      <c r="R4" s="35"/>
      <c r="S4" s="35"/>
      <c r="T4" s="4"/>
      <c r="U4" s="36" t="s">
        <v>53</v>
      </c>
      <c r="V4" s="43" t="s">
        <v>52</v>
      </c>
      <c r="W4" s="37" t="s">
        <v>47</v>
      </c>
      <c r="X4" s="38" t="s">
        <v>49</v>
      </c>
      <c r="Y4" s="40" t="s">
        <v>48</v>
      </c>
      <c r="Z4" s="41" t="s">
        <v>50</v>
      </c>
    </row>
    <row r="5" spans="1:26" ht="189.75" customHeight="1" x14ac:dyDescent="0.25">
      <c r="A5" s="30"/>
      <c r="B5" s="31"/>
      <c r="C5" s="3" t="s">
        <v>29</v>
      </c>
      <c r="D5" s="3" t="s">
        <v>38</v>
      </c>
      <c r="E5" s="3" t="s">
        <v>30</v>
      </c>
      <c r="F5" s="5" t="s">
        <v>39</v>
      </c>
      <c r="G5" s="3" t="s">
        <v>34</v>
      </c>
      <c r="H5" s="5" t="s">
        <v>40</v>
      </c>
      <c r="I5" s="3" t="s">
        <v>31</v>
      </c>
      <c r="J5" s="5" t="s">
        <v>41</v>
      </c>
      <c r="K5" s="3" t="s">
        <v>36</v>
      </c>
      <c r="L5" s="5" t="s">
        <v>42</v>
      </c>
      <c r="M5" s="3" t="s">
        <v>32</v>
      </c>
      <c r="N5" s="5" t="s">
        <v>43</v>
      </c>
      <c r="O5" s="3" t="s">
        <v>33</v>
      </c>
      <c r="P5" s="5" t="s">
        <v>44</v>
      </c>
      <c r="Q5" s="3" t="s">
        <v>35</v>
      </c>
      <c r="R5" s="5" t="s">
        <v>45</v>
      </c>
      <c r="S5" s="3" t="s">
        <v>37</v>
      </c>
      <c r="T5" s="5" t="s">
        <v>46</v>
      </c>
      <c r="U5" s="36"/>
      <c r="V5" s="44"/>
      <c r="W5" s="37"/>
      <c r="X5" s="39"/>
      <c r="Y5" s="40"/>
      <c r="Z5" s="42"/>
    </row>
    <row r="6" spans="1:26" ht="18.75" x14ac:dyDescent="0.25">
      <c r="A6" s="15">
        <v>18</v>
      </c>
      <c r="B6" s="15" t="s">
        <v>19</v>
      </c>
      <c r="C6" s="6">
        <v>55.64942137508509</v>
      </c>
      <c r="D6" s="7">
        <f t="shared" ref="D6:D30" si="0">C6/$C$31*100</f>
        <v>94.56870527601798</v>
      </c>
      <c r="E6" s="6">
        <v>12</v>
      </c>
      <c r="F6" s="7">
        <f t="shared" ref="F6:F30" si="1">E6/$E$31*100</f>
        <v>60</v>
      </c>
      <c r="G6" s="6">
        <v>3.0456852791878175</v>
      </c>
      <c r="H6" s="7">
        <f t="shared" ref="H6:H30" si="2">100-G6/$G$31*100</f>
        <v>82.833410244577749</v>
      </c>
      <c r="I6" s="6">
        <v>11.621764395139991</v>
      </c>
      <c r="J6" s="7">
        <f t="shared" ref="J6:J30" si="3">I6/$I$31*100</f>
        <v>83.727233055421578</v>
      </c>
      <c r="K6" s="7">
        <v>1</v>
      </c>
      <c r="L6" s="7">
        <f t="shared" ref="L6:L30" si="4">100-K6/$K$31*100</f>
        <v>75</v>
      </c>
      <c r="M6" s="6">
        <v>4.03094179075614</v>
      </c>
      <c r="N6" s="7">
        <f t="shared" ref="N6:N30" si="5">M6/$M$31*100</f>
        <v>98.22501092014771</v>
      </c>
      <c r="O6" s="14">
        <v>7.6982294072363358E-2</v>
      </c>
      <c r="P6" s="7">
        <f t="shared" ref="P6:P30" si="6">100-O6/$O$31*100</f>
        <v>97.603284577880416</v>
      </c>
      <c r="Q6" s="6">
        <v>76.213498356217372</v>
      </c>
      <c r="R6" s="7">
        <f t="shared" ref="R6:R30" si="7">Q6/$Q$31*100</f>
        <v>98.535421816619078</v>
      </c>
      <c r="S6" s="7">
        <v>0</v>
      </c>
      <c r="T6" s="7">
        <f t="shared" ref="T6:T30" si="8">100-S6/$S$31*100</f>
        <v>100</v>
      </c>
      <c r="U6" s="7">
        <f t="shared" ref="U6:U30" si="9">D6+F6+H6+J6+L6+N6+P6+R6+T6</f>
        <v>790.49306589066452</v>
      </c>
      <c r="V6" s="7">
        <v>1</v>
      </c>
      <c r="W6" s="25">
        <v>696.25364691949028</v>
      </c>
      <c r="X6" s="25">
        <v>10</v>
      </c>
      <c r="Y6" s="7">
        <v>749.07160558885596</v>
      </c>
      <c r="Z6" s="7">
        <v>2</v>
      </c>
    </row>
    <row r="7" spans="1:26" ht="18.75" x14ac:dyDescent="0.25">
      <c r="A7" s="15">
        <v>22</v>
      </c>
      <c r="B7" s="15" t="s">
        <v>23</v>
      </c>
      <c r="C7" s="6">
        <v>58.103893740902471</v>
      </c>
      <c r="D7" s="7">
        <f t="shared" si="0"/>
        <v>98.739750868866423</v>
      </c>
      <c r="E7" s="6">
        <v>20</v>
      </c>
      <c r="F7" s="7">
        <f t="shared" si="1"/>
        <v>100</v>
      </c>
      <c r="G7" s="6">
        <v>1.1663286004056794</v>
      </c>
      <c r="H7" s="7">
        <f t="shared" si="2"/>
        <v>93.426147888622538</v>
      </c>
      <c r="I7" s="6">
        <v>11.64568345323741</v>
      </c>
      <c r="J7" s="7">
        <f t="shared" si="3"/>
        <v>83.899554269627771</v>
      </c>
      <c r="K7" s="7">
        <v>4</v>
      </c>
      <c r="L7" s="7">
        <f t="shared" si="4"/>
        <v>0</v>
      </c>
      <c r="M7" s="6">
        <v>4.1037834997372569</v>
      </c>
      <c r="N7" s="7">
        <f t="shared" si="5"/>
        <v>100</v>
      </c>
      <c r="O7" s="14">
        <v>0</v>
      </c>
      <c r="P7" s="7">
        <f t="shared" si="6"/>
        <v>100</v>
      </c>
      <c r="Q7" s="6">
        <v>77.346295323173948</v>
      </c>
      <c r="R7" s="7">
        <f t="shared" si="7"/>
        <v>100</v>
      </c>
      <c r="S7" s="7">
        <v>0</v>
      </c>
      <c r="T7" s="7">
        <f t="shared" si="8"/>
        <v>100</v>
      </c>
      <c r="U7" s="7">
        <f t="shared" si="9"/>
        <v>776.06545302711675</v>
      </c>
      <c r="V7" s="7">
        <v>2</v>
      </c>
      <c r="W7" s="25">
        <v>721.35592589254156</v>
      </c>
      <c r="X7" s="25">
        <v>5</v>
      </c>
      <c r="Y7" s="26">
        <v>717.72493302086775</v>
      </c>
      <c r="Z7" s="26">
        <v>6</v>
      </c>
    </row>
    <row r="8" spans="1:26" ht="18.75" x14ac:dyDescent="0.25">
      <c r="A8" s="15">
        <v>19</v>
      </c>
      <c r="B8" s="15" t="s">
        <v>20</v>
      </c>
      <c r="C8" s="6">
        <v>58.845493562231759</v>
      </c>
      <c r="D8" s="7">
        <f t="shared" si="0"/>
        <v>100</v>
      </c>
      <c r="E8" s="6">
        <v>12</v>
      </c>
      <c r="F8" s="7">
        <f t="shared" si="1"/>
        <v>60</v>
      </c>
      <c r="G8" s="6">
        <v>1.0395010395010396</v>
      </c>
      <c r="H8" s="7">
        <f t="shared" si="2"/>
        <v>94.140994140994138</v>
      </c>
      <c r="I8" s="6">
        <v>13.88050694025347</v>
      </c>
      <c r="J8" s="7">
        <f t="shared" si="3"/>
        <v>100</v>
      </c>
      <c r="K8" s="7">
        <v>2</v>
      </c>
      <c r="L8" s="7">
        <f t="shared" si="4"/>
        <v>50</v>
      </c>
      <c r="M8" s="6">
        <v>3.9653396712220244</v>
      </c>
      <c r="N8" s="7">
        <f t="shared" si="5"/>
        <v>96.626434398303502</v>
      </c>
      <c r="O8" s="14">
        <v>0.39525691699604742</v>
      </c>
      <c r="P8" s="7">
        <f t="shared" si="6"/>
        <v>87.694334650856391</v>
      </c>
      <c r="Q8" s="6">
        <v>71.321053673994854</v>
      </c>
      <c r="R8" s="7">
        <f t="shared" si="7"/>
        <v>92.210044936213194</v>
      </c>
      <c r="S8" s="7">
        <v>1</v>
      </c>
      <c r="T8" s="7">
        <f t="shared" si="8"/>
        <v>80</v>
      </c>
      <c r="U8" s="7">
        <f t="shared" si="9"/>
        <v>760.6718081263673</v>
      </c>
      <c r="V8" s="7">
        <v>3</v>
      </c>
      <c r="W8" s="7">
        <v>749.03884406852887</v>
      </c>
      <c r="X8" s="7">
        <v>3</v>
      </c>
      <c r="Y8" s="7">
        <v>781.27683264709776</v>
      </c>
      <c r="Z8" s="7">
        <v>1</v>
      </c>
    </row>
    <row r="9" spans="1:26" ht="18.75" x14ac:dyDescent="0.25">
      <c r="A9" s="21">
        <v>8</v>
      </c>
      <c r="B9" s="21" t="s">
        <v>9</v>
      </c>
      <c r="C9" s="22">
        <v>51.665829145728644</v>
      </c>
      <c r="D9" s="23">
        <f t="shared" si="0"/>
        <v>87.799126183026573</v>
      </c>
      <c r="E9" s="22">
        <v>4</v>
      </c>
      <c r="F9" s="23">
        <f t="shared" si="1"/>
        <v>20</v>
      </c>
      <c r="G9" s="22">
        <v>2.6737967914438503</v>
      </c>
      <c r="H9" s="23">
        <f t="shared" si="2"/>
        <v>84.929508993680116</v>
      </c>
      <c r="I9" s="22">
        <v>12.839059674502712</v>
      </c>
      <c r="J9" s="23">
        <f t="shared" si="3"/>
        <v>92.497051655004327</v>
      </c>
      <c r="K9" s="23">
        <v>0</v>
      </c>
      <c r="L9" s="23">
        <f t="shared" si="4"/>
        <v>100</v>
      </c>
      <c r="M9" s="22">
        <v>3.7510275983558428</v>
      </c>
      <c r="N9" s="23">
        <f t="shared" si="5"/>
        <v>91.404129837648611</v>
      </c>
      <c r="O9" s="24">
        <v>0.46728971962616817</v>
      </c>
      <c r="P9" s="23">
        <f t="shared" si="6"/>
        <v>85.451713395638635</v>
      </c>
      <c r="Q9" s="22">
        <v>59.835584263065179</v>
      </c>
      <c r="R9" s="23">
        <f t="shared" si="7"/>
        <v>77.360633774450037</v>
      </c>
      <c r="S9" s="23">
        <v>0</v>
      </c>
      <c r="T9" s="23">
        <f t="shared" si="8"/>
        <v>100</v>
      </c>
      <c r="U9" s="13">
        <f t="shared" si="9"/>
        <v>739.44216383944831</v>
      </c>
      <c r="V9" s="13">
        <v>4</v>
      </c>
      <c r="W9" s="25">
        <v>657.77606694241945</v>
      </c>
      <c r="X9" s="25">
        <v>12</v>
      </c>
      <c r="Y9" s="26">
        <v>729.98981716810056</v>
      </c>
      <c r="Z9" s="26">
        <v>4</v>
      </c>
    </row>
    <row r="10" spans="1:26" ht="18.75" x14ac:dyDescent="0.25">
      <c r="A10" s="21">
        <v>17</v>
      </c>
      <c r="B10" s="21" t="s">
        <v>18</v>
      </c>
      <c r="C10" s="22">
        <v>53.849604221635886</v>
      </c>
      <c r="D10" s="23">
        <f t="shared" si="0"/>
        <v>91.510158147773041</v>
      </c>
      <c r="E10" s="22">
        <v>0</v>
      </c>
      <c r="F10" s="23">
        <f t="shared" si="1"/>
        <v>0</v>
      </c>
      <c r="G10" s="22">
        <v>3.2051282051282048</v>
      </c>
      <c r="H10" s="23">
        <f t="shared" si="2"/>
        <v>81.934731934731929</v>
      </c>
      <c r="I10" s="22">
        <v>11.244979919678714</v>
      </c>
      <c r="J10" s="23">
        <f t="shared" si="3"/>
        <v>81.012746638728828</v>
      </c>
      <c r="K10" s="23">
        <v>0</v>
      </c>
      <c r="L10" s="23">
        <f t="shared" si="4"/>
        <v>100</v>
      </c>
      <c r="M10" s="22">
        <v>3.889588100686499</v>
      </c>
      <c r="N10" s="23">
        <f t="shared" si="5"/>
        <v>94.780538518553143</v>
      </c>
      <c r="O10" s="24">
        <v>0</v>
      </c>
      <c r="P10" s="23">
        <f t="shared" si="6"/>
        <v>100</v>
      </c>
      <c r="Q10" s="22">
        <v>67.677345537757432</v>
      </c>
      <c r="R10" s="23">
        <f t="shared" si="7"/>
        <v>87.499142984137762</v>
      </c>
      <c r="S10" s="23">
        <v>0</v>
      </c>
      <c r="T10" s="23">
        <f t="shared" si="8"/>
        <v>100</v>
      </c>
      <c r="U10" s="13">
        <f t="shared" si="9"/>
        <v>736.73731822392472</v>
      </c>
      <c r="V10" s="13">
        <v>5</v>
      </c>
      <c r="W10" s="25">
        <v>709.3615964428086</v>
      </c>
      <c r="X10" s="25">
        <v>8</v>
      </c>
      <c r="Y10" s="26">
        <v>714.19952199700413</v>
      </c>
      <c r="Z10" s="26">
        <v>7</v>
      </c>
    </row>
    <row r="11" spans="1:26" ht="18.75" x14ac:dyDescent="0.25">
      <c r="A11" s="21">
        <v>2</v>
      </c>
      <c r="B11" s="21" t="s">
        <v>3</v>
      </c>
      <c r="C11" s="22">
        <v>50.835585585585584</v>
      </c>
      <c r="D11" s="23">
        <f t="shared" si="0"/>
        <v>86.388238942757212</v>
      </c>
      <c r="E11" s="22">
        <v>4</v>
      </c>
      <c r="F11" s="23">
        <f t="shared" si="1"/>
        <v>20</v>
      </c>
      <c r="G11" s="22">
        <v>4.0909090909090908</v>
      </c>
      <c r="H11" s="23">
        <f t="shared" si="2"/>
        <v>76.942148760330582</v>
      </c>
      <c r="I11" s="22">
        <v>9.2356687898089174</v>
      </c>
      <c r="J11" s="23">
        <f t="shared" si="3"/>
        <v>66.536970368319032</v>
      </c>
      <c r="K11" s="23">
        <v>0</v>
      </c>
      <c r="L11" s="23">
        <f t="shared" si="4"/>
        <v>100</v>
      </c>
      <c r="M11" s="22">
        <v>3.9393511988716501</v>
      </c>
      <c r="N11" s="23">
        <f t="shared" si="5"/>
        <v>95.99315361358282</v>
      </c>
      <c r="O11" s="24">
        <v>0</v>
      </c>
      <c r="P11" s="23">
        <f t="shared" si="6"/>
        <v>100</v>
      </c>
      <c r="Q11" s="22">
        <v>69.887165021156562</v>
      </c>
      <c r="R11" s="23">
        <f t="shared" si="7"/>
        <v>90.356189303119038</v>
      </c>
      <c r="S11" s="23">
        <v>0</v>
      </c>
      <c r="T11" s="23">
        <f t="shared" si="8"/>
        <v>100</v>
      </c>
      <c r="U11" s="13">
        <f t="shared" si="9"/>
        <v>736.21670098810864</v>
      </c>
      <c r="V11" s="13">
        <v>6</v>
      </c>
      <c r="W11" s="25">
        <v>631.29949960063857</v>
      </c>
      <c r="X11" s="25">
        <v>17</v>
      </c>
      <c r="Y11" s="26">
        <v>667.96036441177398</v>
      </c>
      <c r="Z11" s="26">
        <v>17</v>
      </c>
    </row>
    <row r="12" spans="1:26" ht="18.75" x14ac:dyDescent="0.25">
      <c r="A12" s="21">
        <v>13</v>
      </c>
      <c r="B12" s="21" t="s">
        <v>14</v>
      </c>
      <c r="C12" s="22">
        <v>47.731601731601735</v>
      </c>
      <c r="D12" s="23">
        <f t="shared" si="0"/>
        <v>81.113435952616172</v>
      </c>
      <c r="E12" s="22">
        <v>4</v>
      </c>
      <c r="F12" s="23">
        <f t="shared" si="1"/>
        <v>20</v>
      </c>
      <c r="G12" s="22">
        <v>3.7037037037037033</v>
      </c>
      <c r="H12" s="23">
        <f t="shared" si="2"/>
        <v>79.124579124579128</v>
      </c>
      <c r="I12" s="22">
        <v>8.9506172839506171</v>
      </c>
      <c r="J12" s="23">
        <f t="shared" si="3"/>
        <v>64.483360171765966</v>
      </c>
      <c r="K12" s="23">
        <v>0</v>
      </c>
      <c r="L12" s="23">
        <f t="shared" si="4"/>
        <v>100</v>
      </c>
      <c r="M12" s="22">
        <v>3.9883720930232558</v>
      </c>
      <c r="N12" s="23">
        <f t="shared" si="5"/>
        <v>97.187682860916269</v>
      </c>
      <c r="O12" s="24">
        <v>0</v>
      </c>
      <c r="P12" s="23">
        <f t="shared" si="6"/>
        <v>100</v>
      </c>
      <c r="Q12" s="22">
        <v>72.351421188630496</v>
      </c>
      <c r="R12" s="23">
        <f t="shared" si="7"/>
        <v>93.542193438388352</v>
      </c>
      <c r="S12" s="23">
        <v>0</v>
      </c>
      <c r="T12" s="23">
        <f t="shared" si="8"/>
        <v>100</v>
      </c>
      <c r="U12" s="13">
        <f t="shared" si="9"/>
        <v>735.45125154826599</v>
      </c>
      <c r="V12" s="13">
        <v>7</v>
      </c>
      <c r="W12" s="7">
        <v>749.72536019914173</v>
      </c>
      <c r="X12" s="7">
        <v>2</v>
      </c>
      <c r="Y12" s="26">
        <v>725.91201599493866</v>
      </c>
      <c r="Z12" s="26">
        <v>5</v>
      </c>
    </row>
    <row r="13" spans="1:26" ht="18.75" x14ac:dyDescent="0.25">
      <c r="A13" s="21">
        <v>24</v>
      </c>
      <c r="B13" s="21" t="s">
        <v>25</v>
      </c>
      <c r="C13" s="22">
        <v>54.758949880668261</v>
      </c>
      <c r="D13" s="23">
        <f t="shared" si="0"/>
        <v>93.055468763734993</v>
      </c>
      <c r="E13" s="22">
        <v>8</v>
      </c>
      <c r="F13" s="23">
        <f t="shared" si="1"/>
        <v>40</v>
      </c>
      <c r="G13" s="22">
        <v>2.1413276231263381</v>
      </c>
      <c r="H13" s="23">
        <f t="shared" si="2"/>
        <v>87.930698851469728</v>
      </c>
      <c r="I13" s="22">
        <v>9.9226804123711343</v>
      </c>
      <c r="J13" s="23">
        <f t="shared" si="3"/>
        <v>71.486441057821608</v>
      </c>
      <c r="K13" s="23">
        <v>0</v>
      </c>
      <c r="L13" s="23">
        <f t="shared" si="4"/>
        <v>100</v>
      </c>
      <c r="M13" s="22">
        <v>3.878780882013392</v>
      </c>
      <c r="N13" s="23">
        <f t="shared" si="5"/>
        <v>94.517190837716697</v>
      </c>
      <c r="O13" s="24">
        <v>0.91827364554637281</v>
      </c>
      <c r="P13" s="23">
        <f t="shared" si="6"/>
        <v>71.411080501989602</v>
      </c>
      <c r="Q13" s="22">
        <v>67.882706072500582</v>
      </c>
      <c r="R13" s="23">
        <f t="shared" si="7"/>
        <v>87.764650897458111</v>
      </c>
      <c r="S13" s="23">
        <v>1</v>
      </c>
      <c r="T13" s="23">
        <f t="shared" si="8"/>
        <v>80</v>
      </c>
      <c r="U13" s="13">
        <f t="shared" si="9"/>
        <v>726.16553091019068</v>
      </c>
      <c r="V13" s="13">
        <v>8</v>
      </c>
      <c r="W13" s="25">
        <v>712.23092661861517</v>
      </c>
      <c r="X13" s="25">
        <v>7</v>
      </c>
      <c r="Y13" s="26">
        <v>651.72665653163597</v>
      </c>
      <c r="Z13" s="26">
        <v>19</v>
      </c>
    </row>
    <row r="14" spans="1:26" ht="18.75" x14ac:dyDescent="0.25">
      <c r="A14" s="21">
        <v>14</v>
      </c>
      <c r="B14" s="21" t="s">
        <v>15</v>
      </c>
      <c r="C14" s="22">
        <v>49.734824281150161</v>
      </c>
      <c r="D14" s="23">
        <f t="shared" si="0"/>
        <v>84.517643188009544</v>
      </c>
      <c r="E14" s="22">
        <v>0</v>
      </c>
      <c r="F14" s="23">
        <f t="shared" si="1"/>
        <v>0</v>
      </c>
      <c r="G14" s="22">
        <v>2.054794520547945</v>
      </c>
      <c r="H14" s="23">
        <f t="shared" si="2"/>
        <v>88.418430884184318</v>
      </c>
      <c r="I14" s="22">
        <v>10.623556581986143</v>
      </c>
      <c r="J14" s="23">
        <f t="shared" si="3"/>
        <v>76.535796766743644</v>
      </c>
      <c r="K14" s="23">
        <v>1</v>
      </c>
      <c r="L14" s="23">
        <f t="shared" si="4"/>
        <v>75</v>
      </c>
      <c r="M14" s="22">
        <v>3.9267123287671235</v>
      </c>
      <c r="N14" s="23">
        <f t="shared" si="5"/>
        <v>95.68517269535613</v>
      </c>
      <c r="O14" s="24">
        <v>0</v>
      </c>
      <c r="P14" s="23">
        <f t="shared" si="6"/>
        <v>100</v>
      </c>
      <c r="Q14" s="22">
        <v>71.095890410958901</v>
      </c>
      <c r="R14" s="23">
        <f t="shared" si="7"/>
        <v>91.918934337967769</v>
      </c>
      <c r="S14" s="23">
        <v>0</v>
      </c>
      <c r="T14" s="23">
        <f t="shared" si="8"/>
        <v>100</v>
      </c>
      <c r="U14" s="13">
        <f t="shared" si="9"/>
        <v>712.07597787226143</v>
      </c>
      <c r="V14" s="13">
        <v>9</v>
      </c>
      <c r="W14" s="25">
        <v>718.2378369902749</v>
      </c>
      <c r="X14" s="25">
        <v>6</v>
      </c>
      <c r="Y14" s="26">
        <v>699.66201950779782</v>
      </c>
      <c r="Z14" s="26">
        <v>11</v>
      </c>
    </row>
    <row r="15" spans="1:26" ht="18.75" x14ac:dyDescent="0.25">
      <c r="A15" s="21">
        <v>15</v>
      </c>
      <c r="B15" s="21" t="s">
        <v>16</v>
      </c>
      <c r="C15" s="22">
        <v>50.309878213802435</v>
      </c>
      <c r="D15" s="23">
        <f t="shared" si="0"/>
        <v>85.494869986258976</v>
      </c>
      <c r="E15" s="22">
        <v>0</v>
      </c>
      <c r="F15" s="23">
        <f t="shared" si="1"/>
        <v>0</v>
      </c>
      <c r="G15" s="22">
        <v>0.73529411764705876</v>
      </c>
      <c r="H15" s="23">
        <f t="shared" si="2"/>
        <v>95.855614973262036</v>
      </c>
      <c r="I15" s="22">
        <v>6.3249727371864779</v>
      </c>
      <c r="J15" s="23">
        <f t="shared" si="3"/>
        <v>45.56730358920867</v>
      </c>
      <c r="K15" s="23">
        <v>0</v>
      </c>
      <c r="L15" s="23">
        <f t="shared" si="4"/>
        <v>100</v>
      </c>
      <c r="M15" s="22">
        <v>3.8870370370370368</v>
      </c>
      <c r="N15" s="23">
        <f t="shared" si="5"/>
        <v>94.718374818893409</v>
      </c>
      <c r="O15" s="24">
        <v>0</v>
      </c>
      <c r="P15" s="23">
        <f t="shared" si="6"/>
        <v>100</v>
      </c>
      <c r="Q15" s="22">
        <v>67.916666666666671</v>
      </c>
      <c r="R15" s="23">
        <f t="shared" si="7"/>
        <v>87.808558099508559</v>
      </c>
      <c r="S15" s="23">
        <v>0</v>
      </c>
      <c r="T15" s="23">
        <f t="shared" si="8"/>
        <v>100</v>
      </c>
      <c r="U15" s="13">
        <f t="shared" si="9"/>
        <v>709.44472146713167</v>
      </c>
      <c r="V15" s="13">
        <v>10</v>
      </c>
      <c r="W15" s="25">
        <v>723.39575615651665</v>
      </c>
      <c r="X15" s="25">
        <v>4</v>
      </c>
      <c r="Y15" s="26">
        <v>713.47935395610739</v>
      </c>
      <c r="Z15" s="26">
        <v>8</v>
      </c>
    </row>
    <row r="16" spans="1:26" ht="18.75" x14ac:dyDescent="0.25">
      <c r="A16" s="21">
        <v>21</v>
      </c>
      <c r="B16" s="21" t="s">
        <v>22</v>
      </c>
      <c r="C16" s="22">
        <v>52.420895522388058</v>
      </c>
      <c r="D16" s="23">
        <f t="shared" si="0"/>
        <v>89.082259913328116</v>
      </c>
      <c r="E16" s="22">
        <v>0</v>
      </c>
      <c r="F16" s="23">
        <f t="shared" si="1"/>
        <v>0</v>
      </c>
      <c r="G16" s="22">
        <v>4</v>
      </c>
      <c r="H16" s="23">
        <f t="shared" si="2"/>
        <v>77.454545454545453</v>
      </c>
      <c r="I16" s="22">
        <v>6.5217391304347823</v>
      </c>
      <c r="J16" s="23">
        <f t="shared" si="3"/>
        <v>46.984877126654062</v>
      </c>
      <c r="K16" s="23">
        <v>0</v>
      </c>
      <c r="L16" s="23">
        <f t="shared" si="4"/>
        <v>100</v>
      </c>
      <c r="M16" s="22">
        <v>3.9589041095890409</v>
      </c>
      <c r="N16" s="23">
        <f t="shared" si="5"/>
        <v>96.469614194864533</v>
      </c>
      <c r="O16" s="24">
        <v>0</v>
      </c>
      <c r="P16" s="23">
        <f t="shared" si="6"/>
        <v>100</v>
      </c>
      <c r="Q16" s="22">
        <v>71.613394216133941</v>
      </c>
      <c r="R16" s="23">
        <f t="shared" si="7"/>
        <v>92.588008148177778</v>
      </c>
      <c r="S16" s="23">
        <v>0</v>
      </c>
      <c r="T16" s="23">
        <f t="shared" si="8"/>
        <v>100</v>
      </c>
      <c r="U16" s="13">
        <f t="shared" si="9"/>
        <v>702.57930483756991</v>
      </c>
      <c r="V16" s="13">
        <v>11</v>
      </c>
      <c r="W16" s="7">
        <v>776.17433459715289</v>
      </c>
      <c r="X16" s="7">
        <v>1</v>
      </c>
      <c r="Y16" s="26">
        <v>705.70074213735791</v>
      </c>
      <c r="Z16" s="26">
        <v>10</v>
      </c>
    </row>
    <row r="17" spans="1:26" ht="18.75" x14ac:dyDescent="0.25">
      <c r="A17" s="21">
        <v>23</v>
      </c>
      <c r="B17" s="21" t="s">
        <v>24</v>
      </c>
      <c r="C17" s="22">
        <v>47.371364653243845</v>
      </c>
      <c r="D17" s="23">
        <f t="shared" si="0"/>
        <v>80.501261499568344</v>
      </c>
      <c r="E17" s="22">
        <v>4</v>
      </c>
      <c r="F17" s="23">
        <f t="shared" si="1"/>
        <v>20</v>
      </c>
      <c r="G17" s="22">
        <v>4.7872340425531918</v>
      </c>
      <c r="H17" s="23">
        <f t="shared" si="2"/>
        <v>73.0174081237911</v>
      </c>
      <c r="I17" s="22">
        <v>4.5608108108108105</v>
      </c>
      <c r="J17" s="23">
        <f t="shared" si="3"/>
        <v>32.857667450058756</v>
      </c>
      <c r="K17" s="23">
        <v>0</v>
      </c>
      <c r="L17" s="23">
        <f t="shared" si="4"/>
        <v>100</v>
      </c>
      <c r="M17" s="22">
        <v>3.9741496598639454</v>
      </c>
      <c r="N17" s="23">
        <f t="shared" si="5"/>
        <v>96.841114062629984</v>
      </c>
      <c r="O17" s="24">
        <v>0</v>
      </c>
      <c r="P17" s="23">
        <f t="shared" si="6"/>
        <v>100</v>
      </c>
      <c r="Q17" s="22">
        <v>73.80952380952381</v>
      </c>
      <c r="R17" s="23">
        <f t="shared" si="7"/>
        <v>95.427354989825247</v>
      </c>
      <c r="S17" s="23">
        <v>0</v>
      </c>
      <c r="T17" s="23">
        <f t="shared" si="8"/>
        <v>100</v>
      </c>
      <c r="U17" s="13">
        <f t="shared" si="9"/>
        <v>698.6448061258734</v>
      </c>
      <c r="V17" s="13">
        <v>12</v>
      </c>
      <c r="W17" s="25">
        <v>684.41151406831671</v>
      </c>
      <c r="X17" s="25">
        <v>11</v>
      </c>
      <c r="Y17" s="26">
        <v>712.00224157293144</v>
      </c>
      <c r="Z17" s="26">
        <v>9</v>
      </c>
    </row>
    <row r="18" spans="1:26" ht="18.75" x14ac:dyDescent="0.25">
      <c r="A18" s="21">
        <v>7</v>
      </c>
      <c r="B18" s="21" t="s">
        <v>8</v>
      </c>
      <c r="C18" s="22">
        <v>48.098859315589351</v>
      </c>
      <c r="D18" s="23">
        <f t="shared" si="0"/>
        <v>81.737540810534014</v>
      </c>
      <c r="E18" s="22">
        <v>0</v>
      </c>
      <c r="F18" s="23">
        <f t="shared" si="1"/>
        <v>0</v>
      </c>
      <c r="G18" s="22">
        <v>4.6218487394957988</v>
      </c>
      <c r="H18" s="23">
        <f t="shared" si="2"/>
        <v>73.949579831932766</v>
      </c>
      <c r="I18" s="22">
        <v>6.7321178120617109</v>
      </c>
      <c r="J18" s="23">
        <f t="shared" si="3"/>
        <v>48.500518324288066</v>
      </c>
      <c r="K18" s="23">
        <v>0</v>
      </c>
      <c r="L18" s="23">
        <f t="shared" si="4"/>
        <v>100</v>
      </c>
      <c r="M18" s="22">
        <v>3.787285085965614</v>
      </c>
      <c r="N18" s="23">
        <f t="shared" si="5"/>
        <v>92.287643493086165</v>
      </c>
      <c r="O18" s="24">
        <v>0.31595576619273302</v>
      </c>
      <c r="P18" s="23">
        <f t="shared" si="6"/>
        <v>90.163243812532912</v>
      </c>
      <c r="Q18" s="22">
        <v>61.015593762495001</v>
      </c>
      <c r="R18" s="23">
        <f t="shared" si="7"/>
        <v>78.886252415264607</v>
      </c>
      <c r="S18" s="23">
        <v>0</v>
      </c>
      <c r="T18" s="23">
        <f t="shared" si="8"/>
        <v>100</v>
      </c>
      <c r="U18" s="13">
        <f t="shared" si="9"/>
        <v>665.52477868763845</v>
      </c>
      <c r="V18" s="13">
        <v>13</v>
      </c>
      <c r="W18" s="25">
        <v>621.12528859937856</v>
      </c>
      <c r="X18" s="25">
        <v>18</v>
      </c>
      <c r="Y18" s="26">
        <v>684.43556667113944</v>
      </c>
      <c r="Z18" s="26">
        <v>13</v>
      </c>
    </row>
    <row r="19" spans="1:26" ht="18.75" x14ac:dyDescent="0.25">
      <c r="A19" s="21">
        <v>25</v>
      </c>
      <c r="B19" s="21" t="s">
        <v>26</v>
      </c>
      <c r="C19" s="22">
        <v>53.248071979434449</v>
      </c>
      <c r="D19" s="23">
        <f t="shared" si="0"/>
        <v>90.487935024492941</v>
      </c>
      <c r="E19" s="22">
        <v>8</v>
      </c>
      <c r="F19" s="23">
        <f t="shared" si="1"/>
        <v>40</v>
      </c>
      <c r="G19" s="22">
        <v>3.0981067125645438</v>
      </c>
      <c r="H19" s="23">
        <f t="shared" si="2"/>
        <v>82.537943983727118</v>
      </c>
      <c r="I19" s="22">
        <v>10.223144784639336</v>
      </c>
      <c r="J19" s="23">
        <f t="shared" si="3"/>
        <v>73.651090904988607</v>
      </c>
      <c r="K19" s="23">
        <v>0</v>
      </c>
      <c r="L19" s="23">
        <f t="shared" si="4"/>
        <v>100</v>
      </c>
      <c r="M19" s="22">
        <v>3.8558320098817718</v>
      </c>
      <c r="N19" s="23">
        <f t="shared" si="5"/>
        <v>93.957978293168736</v>
      </c>
      <c r="O19" s="24">
        <v>2.912621359223301</v>
      </c>
      <c r="P19" s="23">
        <f t="shared" si="6"/>
        <v>9.320388349514559</v>
      </c>
      <c r="Q19" s="22">
        <v>66.84312687488972</v>
      </c>
      <c r="R19" s="23">
        <f t="shared" si="7"/>
        <v>86.420592732464911</v>
      </c>
      <c r="S19" s="23">
        <v>1</v>
      </c>
      <c r="T19" s="23">
        <f t="shared" si="8"/>
        <v>80</v>
      </c>
      <c r="U19" s="13">
        <f t="shared" si="9"/>
        <v>656.37592928835693</v>
      </c>
      <c r="V19" s="13">
        <v>14</v>
      </c>
      <c r="W19" s="25">
        <v>558.66183170443355</v>
      </c>
      <c r="X19" s="25">
        <v>19</v>
      </c>
      <c r="Y19" s="26">
        <v>643.43264660354885</v>
      </c>
      <c r="Z19" s="26">
        <v>20</v>
      </c>
    </row>
    <row r="20" spans="1:26" ht="18.75" x14ac:dyDescent="0.25">
      <c r="A20" s="21">
        <v>10</v>
      </c>
      <c r="B20" s="21" t="s">
        <v>11</v>
      </c>
      <c r="C20" s="22">
        <v>51.833333333333336</v>
      </c>
      <c r="D20" s="23">
        <f t="shared" si="0"/>
        <v>88.083777016021202</v>
      </c>
      <c r="E20" s="22">
        <v>0</v>
      </c>
      <c r="F20" s="23">
        <f t="shared" si="1"/>
        <v>0</v>
      </c>
      <c r="G20" s="22">
        <v>4.8192771084337354</v>
      </c>
      <c r="H20" s="23">
        <f t="shared" si="2"/>
        <v>72.836801752464396</v>
      </c>
      <c r="I20" s="22">
        <v>8.2304526748971192</v>
      </c>
      <c r="J20" s="23">
        <f t="shared" si="3"/>
        <v>59.295043836106629</v>
      </c>
      <c r="K20" s="23">
        <v>1</v>
      </c>
      <c r="L20" s="23">
        <f t="shared" si="4"/>
        <v>75</v>
      </c>
      <c r="M20" s="22">
        <v>3.8506944444444446</v>
      </c>
      <c r="N20" s="23">
        <f t="shared" si="5"/>
        <v>93.832787345896378</v>
      </c>
      <c r="O20" s="24">
        <v>0</v>
      </c>
      <c r="P20" s="23">
        <f t="shared" si="6"/>
        <v>100</v>
      </c>
      <c r="Q20" s="22">
        <v>65.972222222222214</v>
      </c>
      <c r="R20" s="23">
        <f t="shared" si="7"/>
        <v>85.294611650851863</v>
      </c>
      <c r="S20" s="23">
        <v>1</v>
      </c>
      <c r="T20" s="23">
        <f t="shared" si="8"/>
        <v>80</v>
      </c>
      <c r="U20" s="13">
        <f t="shared" si="9"/>
        <v>654.34302160134041</v>
      </c>
      <c r="V20" s="13">
        <v>15</v>
      </c>
      <c r="W20" s="25">
        <v>638.60162539598912</v>
      </c>
      <c r="X20" s="25">
        <v>15</v>
      </c>
      <c r="Y20" s="26">
        <v>672.34760958297841</v>
      </c>
      <c r="Z20" s="26">
        <v>16</v>
      </c>
    </row>
    <row r="21" spans="1:26" ht="18.75" x14ac:dyDescent="0.25">
      <c r="A21" s="21">
        <v>20</v>
      </c>
      <c r="B21" s="21" t="s">
        <v>21</v>
      </c>
      <c r="C21" s="22">
        <v>53.836120401337794</v>
      </c>
      <c r="D21" s="23">
        <f t="shared" si="0"/>
        <v>91.487244209114621</v>
      </c>
      <c r="E21" s="22">
        <v>0</v>
      </c>
      <c r="F21" s="23">
        <f t="shared" si="1"/>
        <v>0</v>
      </c>
      <c r="G21" s="22">
        <v>1.8518518518518516</v>
      </c>
      <c r="H21" s="23">
        <f t="shared" si="2"/>
        <v>89.562289562289564</v>
      </c>
      <c r="I21" s="22">
        <v>7.2625698324022352</v>
      </c>
      <c r="J21" s="23">
        <f t="shared" si="3"/>
        <v>52.32207918387175</v>
      </c>
      <c r="K21" s="23">
        <v>1</v>
      </c>
      <c r="L21" s="23">
        <f t="shared" si="4"/>
        <v>75</v>
      </c>
      <c r="M21" s="22">
        <v>3.8874868559411144</v>
      </c>
      <c r="N21" s="23">
        <f t="shared" si="5"/>
        <v>94.729335896740395</v>
      </c>
      <c r="O21" s="24">
        <v>0</v>
      </c>
      <c r="P21" s="23">
        <f t="shared" si="6"/>
        <v>100</v>
      </c>
      <c r="Q21" s="22">
        <v>68.454258675078862</v>
      </c>
      <c r="R21" s="23">
        <f t="shared" si="7"/>
        <v>88.503603681415214</v>
      </c>
      <c r="S21" s="23">
        <v>2</v>
      </c>
      <c r="T21" s="23">
        <f t="shared" si="8"/>
        <v>60</v>
      </c>
      <c r="U21" s="13">
        <f t="shared" si="9"/>
        <v>651.60455253343162</v>
      </c>
      <c r="V21" s="13">
        <v>16</v>
      </c>
      <c r="W21" s="25">
        <v>637.80564849015468</v>
      </c>
      <c r="X21" s="25">
        <v>16</v>
      </c>
      <c r="Y21" s="7">
        <v>746.32168743492605</v>
      </c>
      <c r="Z21" s="7">
        <v>3</v>
      </c>
    </row>
    <row r="22" spans="1:26" ht="18.75" x14ac:dyDescent="0.25">
      <c r="A22" s="21">
        <v>1</v>
      </c>
      <c r="B22" s="21" t="s">
        <v>2</v>
      </c>
      <c r="C22" s="22">
        <v>51.420924574209245</v>
      </c>
      <c r="D22" s="23">
        <f t="shared" si="0"/>
        <v>87.382943810012065</v>
      </c>
      <c r="E22" s="22">
        <v>0</v>
      </c>
      <c r="F22" s="23">
        <f t="shared" si="1"/>
        <v>0</v>
      </c>
      <c r="G22" s="22">
        <v>3.7681159420289858</v>
      </c>
      <c r="H22" s="23">
        <f t="shared" si="2"/>
        <v>78.761528326745719</v>
      </c>
      <c r="I22" s="22">
        <v>9.5676172953081888</v>
      </c>
      <c r="J22" s="23">
        <f t="shared" si="3"/>
        <v>68.928442862285522</v>
      </c>
      <c r="K22" s="23">
        <v>3</v>
      </c>
      <c r="L22" s="23">
        <f t="shared" si="4"/>
        <v>25</v>
      </c>
      <c r="M22" s="22">
        <v>3.9065075921908892</v>
      </c>
      <c r="N22" s="23">
        <f t="shared" si="5"/>
        <v>95.192828579797194</v>
      </c>
      <c r="O22" s="24">
        <v>0.16963528413910092</v>
      </c>
      <c r="P22" s="23">
        <f t="shared" si="6"/>
        <v>94.71868815380266</v>
      </c>
      <c r="Q22" s="22">
        <v>68.394793926247289</v>
      </c>
      <c r="R22" s="23">
        <f t="shared" si="7"/>
        <v>88.426722495854733</v>
      </c>
      <c r="S22" s="23">
        <v>0</v>
      </c>
      <c r="T22" s="23">
        <f t="shared" si="8"/>
        <v>100</v>
      </c>
      <c r="U22" s="13">
        <f t="shared" si="9"/>
        <v>638.41115422849794</v>
      </c>
      <c r="V22" s="13">
        <v>17</v>
      </c>
      <c r="W22" s="18">
        <v>519.63941617799514</v>
      </c>
      <c r="X22" s="18">
        <v>24</v>
      </c>
      <c r="Y22" s="26">
        <v>696.05657727878895</v>
      </c>
      <c r="Z22" s="26">
        <v>12</v>
      </c>
    </row>
    <row r="23" spans="1:26" ht="18.75" x14ac:dyDescent="0.25">
      <c r="A23" s="21">
        <v>3</v>
      </c>
      <c r="B23" s="21" t="s">
        <v>4</v>
      </c>
      <c r="C23" s="22">
        <v>44.934285714285714</v>
      </c>
      <c r="D23" s="23">
        <f t="shared" si="0"/>
        <v>76.359773695781286</v>
      </c>
      <c r="E23" s="22">
        <v>4</v>
      </c>
      <c r="F23" s="23">
        <f t="shared" si="1"/>
        <v>20</v>
      </c>
      <c r="G23" s="22">
        <v>12.886597938144329</v>
      </c>
      <c r="H23" s="23">
        <f t="shared" si="2"/>
        <v>27.366447985004697</v>
      </c>
      <c r="I23" s="22">
        <v>5.2529182879377432</v>
      </c>
      <c r="J23" s="23">
        <f t="shared" si="3"/>
        <v>37.843850448316694</v>
      </c>
      <c r="K23" s="23">
        <v>0</v>
      </c>
      <c r="L23" s="23">
        <f t="shared" si="4"/>
        <v>100</v>
      </c>
      <c r="M23" s="22">
        <v>3.9013990672884744</v>
      </c>
      <c r="N23" s="23">
        <f t="shared" si="5"/>
        <v>95.0683452852291</v>
      </c>
      <c r="O23" s="24">
        <v>0.26315789473684209</v>
      </c>
      <c r="P23" s="23">
        <f t="shared" si="6"/>
        <v>91.807017543859644</v>
      </c>
      <c r="Q23" s="22">
        <v>67.455029980013322</v>
      </c>
      <c r="R23" s="23">
        <f t="shared" si="7"/>
        <v>87.211714146317902</v>
      </c>
      <c r="S23" s="23">
        <v>0</v>
      </c>
      <c r="T23" s="23">
        <f t="shared" si="8"/>
        <v>100</v>
      </c>
      <c r="U23" s="13">
        <f t="shared" si="9"/>
        <v>635.65714910450936</v>
      </c>
      <c r="V23" s="13">
        <v>18</v>
      </c>
      <c r="W23" s="25">
        <v>544.66098315192539</v>
      </c>
      <c r="X23" s="25">
        <v>22</v>
      </c>
      <c r="Y23" s="18">
        <v>608.94245798622978</v>
      </c>
      <c r="Z23" s="18">
        <v>24</v>
      </c>
    </row>
    <row r="24" spans="1:26" ht="18.75" x14ac:dyDescent="0.25">
      <c r="A24" s="21">
        <v>9</v>
      </c>
      <c r="B24" s="21" t="s">
        <v>10</v>
      </c>
      <c r="C24" s="22">
        <v>44.766169154228855</v>
      </c>
      <c r="D24" s="23">
        <f t="shared" si="0"/>
        <v>76.074082218184842</v>
      </c>
      <c r="E24" s="22">
        <v>4</v>
      </c>
      <c r="F24" s="23">
        <f t="shared" si="1"/>
        <v>20</v>
      </c>
      <c r="G24" s="22">
        <v>17.741935483870968</v>
      </c>
      <c r="H24" s="23">
        <f t="shared" si="2"/>
        <v>0</v>
      </c>
      <c r="I24" s="22">
        <v>7.6190476190476195</v>
      </c>
      <c r="J24" s="23">
        <f t="shared" si="3"/>
        <v>54.890269151138718</v>
      </c>
      <c r="K24" s="23">
        <v>0</v>
      </c>
      <c r="L24" s="23">
        <f t="shared" si="4"/>
        <v>100</v>
      </c>
      <c r="M24" s="22">
        <v>3.7893030794165314</v>
      </c>
      <c r="N24" s="23">
        <f t="shared" si="5"/>
        <v>92.336817467567187</v>
      </c>
      <c r="O24" s="24">
        <v>0</v>
      </c>
      <c r="P24" s="23">
        <f t="shared" si="6"/>
        <v>100</v>
      </c>
      <c r="Q24" s="22">
        <v>60.534846029173416</v>
      </c>
      <c r="R24" s="23">
        <f t="shared" si="7"/>
        <v>78.264700043153056</v>
      </c>
      <c r="S24" s="23">
        <v>0</v>
      </c>
      <c r="T24" s="23">
        <f t="shared" si="8"/>
        <v>100</v>
      </c>
      <c r="U24" s="13">
        <f t="shared" si="9"/>
        <v>621.56586888004381</v>
      </c>
      <c r="V24" s="13">
        <v>19</v>
      </c>
      <c r="W24" s="18">
        <v>532.49947483888377</v>
      </c>
      <c r="X24" s="18">
        <v>23</v>
      </c>
      <c r="Y24" s="18">
        <v>579.76065657563174</v>
      </c>
      <c r="Z24" s="18">
        <v>25</v>
      </c>
    </row>
    <row r="25" spans="1:26" ht="18.75" x14ac:dyDescent="0.25">
      <c r="A25" s="21">
        <v>5</v>
      </c>
      <c r="B25" s="21" t="s">
        <v>6</v>
      </c>
      <c r="C25" s="22">
        <v>51.493870402802102</v>
      </c>
      <c r="D25" s="23">
        <f t="shared" si="0"/>
        <v>87.506905432520526</v>
      </c>
      <c r="E25" s="22">
        <v>4</v>
      </c>
      <c r="F25" s="23">
        <f t="shared" si="1"/>
        <v>20</v>
      </c>
      <c r="G25" s="22">
        <v>3.2388663967611335</v>
      </c>
      <c r="H25" s="23">
        <f t="shared" si="2"/>
        <v>81.74457121825543</v>
      </c>
      <c r="I25" s="22">
        <v>7.1052631578947363</v>
      </c>
      <c r="J25" s="23">
        <f t="shared" si="3"/>
        <v>51.188787185354691</v>
      </c>
      <c r="K25" s="23">
        <v>0</v>
      </c>
      <c r="L25" s="23">
        <f t="shared" si="4"/>
        <v>100</v>
      </c>
      <c r="M25" s="22">
        <v>3.8031885651456845</v>
      </c>
      <c r="N25" s="23">
        <f t="shared" si="5"/>
        <v>92.675175612679922</v>
      </c>
      <c r="O25" s="24">
        <v>3.2119914346895073</v>
      </c>
      <c r="P25" s="23">
        <f t="shared" si="6"/>
        <v>0</v>
      </c>
      <c r="Q25" s="22">
        <v>63.056624518966466</v>
      </c>
      <c r="R25" s="23">
        <f t="shared" si="7"/>
        <v>81.525074026491723</v>
      </c>
      <c r="S25" s="23">
        <v>0</v>
      </c>
      <c r="T25" s="23">
        <f t="shared" si="8"/>
        <v>100</v>
      </c>
      <c r="U25" s="13">
        <f t="shared" si="9"/>
        <v>614.64051347530221</v>
      </c>
      <c r="V25" s="13">
        <v>20</v>
      </c>
      <c r="W25" s="25">
        <v>557.14791475177401</v>
      </c>
      <c r="X25" s="25">
        <v>21</v>
      </c>
      <c r="Y25" s="26">
        <v>637.57930565386891</v>
      </c>
      <c r="Z25" s="26">
        <v>22</v>
      </c>
    </row>
    <row r="26" spans="1:26" ht="18.75" x14ac:dyDescent="0.25">
      <c r="A26" s="21">
        <v>16</v>
      </c>
      <c r="B26" s="21" t="s">
        <v>17</v>
      </c>
      <c r="C26" s="22">
        <v>55.029761904761905</v>
      </c>
      <c r="D26" s="23">
        <f t="shared" si="0"/>
        <v>93.515677367146992</v>
      </c>
      <c r="E26" s="22">
        <v>0</v>
      </c>
      <c r="F26" s="23">
        <f t="shared" si="1"/>
        <v>0</v>
      </c>
      <c r="G26" s="22">
        <v>4.4117647058823533</v>
      </c>
      <c r="H26" s="23">
        <f t="shared" si="2"/>
        <v>75.133689839572185</v>
      </c>
      <c r="I26" s="22">
        <v>10.95890410958904</v>
      </c>
      <c r="J26" s="23">
        <f t="shared" si="3"/>
        <v>78.951756998213213</v>
      </c>
      <c r="K26" s="23">
        <v>0</v>
      </c>
      <c r="L26" s="23">
        <f t="shared" si="4"/>
        <v>100</v>
      </c>
      <c r="M26" s="22">
        <v>3.7443181818181817</v>
      </c>
      <c r="N26" s="23">
        <f t="shared" si="5"/>
        <v>91.240636404379288</v>
      </c>
      <c r="O26" s="24">
        <v>0</v>
      </c>
      <c r="P26" s="23">
        <f t="shared" si="6"/>
        <v>100</v>
      </c>
      <c r="Q26" s="22">
        <v>58.409090909090914</v>
      </c>
      <c r="R26" s="23">
        <f t="shared" si="7"/>
        <v>75.516339425232687</v>
      </c>
      <c r="S26" s="23">
        <v>5</v>
      </c>
      <c r="T26" s="23">
        <f t="shared" si="8"/>
        <v>0</v>
      </c>
      <c r="U26" s="13">
        <f t="shared" si="9"/>
        <v>614.35810003454435</v>
      </c>
      <c r="V26" s="13">
        <v>21</v>
      </c>
      <c r="W26" s="25">
        <v>701.7393232401181</v>
      </c>
      <c r="X26" s="25">
        <v>9</v>
      </c>
      <c r="Y26" s="26">
        <v>678.29889974696539</v>
      </c>
      <c r="Z26" s="26">
        <v>15</v>
      </c>
    </row>
    <row r="27" spans="1:26" ht="18.75" x14ac:dyDescent="0.25">
      <c r="A27" s="21">
        <v>11</v>
      </c>
      <c r="B27" s="21" t="s">
        <v>12</v>
      </c>
      <c r="C27" s="22">
        <v>48.896126760563384</v>
      </c>
      <c r="D27" s="23">
        <f t="shared" si="0"/>
        <v>83.092389579252185</v>
      </c>
      <c r="E27" s="22">
        <v>0</v>
      </c>
      <c r="F27" s="23">
        <f t="shared" si="1"/>
        <v>0</v>
      </c>
      <c r="G27" s="22">
        <v>8.7719298245614024</v>
      </c>
      <c r="H27" s="23">
        <f t="shared" si="2"/>
        <v>50.558213716108455</v>
      </c>
      <c r="I27" s="22">
        <v>6.6502463054187197</v>
      </c>
      <c r="J27" s="23">
        <f t="shared" si="3"/>
        <v>47.910687513386172</v>
      </c>
      <c r="K27" s="23">
        <v>1</v>
      </c>
      <c r="L27" s="23">
        <f t="shared" si="4"/>
        <v>75</v>
      </c>
      <c r="M27" s="22">
        <v>3.8338810875410814</v>
      </c>
      <c r="N27" s="23">
        <f t="shared" si="5"/>
        <v>93.423083546842662</v>
      </c>
      <c r="O27" s="24">
        <v>0.11933174224343676</v>
      </c>
      <c r="P27" s="23">
        <f t="shared" si="6"/>
        <v>96.284805091487669</v>
      </c>
      <c r="Q27" s="22">
        <v>65.222587391694049</v>
      </c>
      <c r="R27" s="23">
        <f t="shared" si="7"/>
        <v>84.325418714854109</v>
      </c>
      <c r="S27" s="23">
        <v>2</v>
      </c>
      <c r="T27" s="23">
        <f t="shared" si="8"/>
        <v>60</v>
      </c>
      <c r="U27" s="13">
        <f t="shared" si="9"/>
        <v>590.59459816193123</v>
      </c>
      <c r="V27" s="13">
        <v>22</v>
      </c>
      <c r="W27" s="25">
        <v>643.4504855920386</v>
      </c>
      <c r="X27" s="25">
        <v>14</v>
      </c>
      <c r="Y27" s="26">
        <v>679.63299871876075</v>
      </c>
      <c r="Z27" s="26">
        <v>14</v>
      </c>
    </row>
    <row r="28" spans="1:26" ht="18.75" x14ac:dyDescent="0.25">
      <c r="A28" s="16">
        <v>6</v>
      </c>
      <c r="B28" s="16" t="s">
        <v>7</v>
      </c>
      <c r="C28" s="17">
        <v>46.690607734806633</v>
      </c>
      <c r="D28" s="18">
        <f t="shared" si="0"/>
        <v>79.344406696885315</v>
      </c>
      <c r="E28" s="17">
        <v>0</v>
      </c>
      <c r="F28" s="18">
        <f t="shared" si="1"/>
        <v>0</v>
      </c>
      <c r="G28" s="17">
        <v>16.494845360824741</v>
      </c>
      <c r="H28" s="18">
        <f t="shared" si="2"/>
        <v>7.029053420806008</v>
      </c>
      <c r="I28" s="17">
        <v>7.0370370370370372</v>
      </c>
      <c r="J28" s="18">
        <f t="shared" si="3"/>
        <v>50.697262479871178</v>
      </c>
      <c r="K28" s="18">
        <v>1</v>
      </c>
      <c r="L28" s="18">
        <f t="shared" si="4"/>
        <v>75</v>
      </c>
      <c r="M28" s="17">
        <v>3.9108216432865732</v>
      </c>
      <c r="N28" s="18">
        <f t="shared" si="5"/>
        <v>95.297952329526197</v>
      </c>
      <c r="O28" s="19">
        <v>0</v>
      </c>
      <c r="P28" s="18">
        <f t="shared" si="6"/>
        <v>100</v>
      </c>
      <c r="Q28" s="17">
        <v>72.044088176352702</v>
      </c>
      <c r="R28" s="18">
        <f t="shared" si="7"/>
        <v>93.144846660506261</v>
      </c>
      <c r="S28" s="18">
        <v>1</v>
      </c>
      <c r="T28" s="18">
        <f t="shared" si="8"/>
        <v>80</v>
      </c>
      <c r="U28" s="18">
        <f t="shared" si="9"/>
        <v>580.51352158759494</v>
      </c>
      <c r="V28" s="18">
        <v>23</v>
      </c>
      <c r="W28" s="25">
        <v>557.56373576092813</v>
      </c>
      <c r="X28" s="25">
        <v>20</v>
      </c>
      <c r="Y28" s="26">
        <v>665.22965735649245</v>
      </c>
      <c r="Z28" s="26">
        <v>18</v>
      </c>
    </row>
    <row r="29" spans="1:26" ht="18.75" x14ac:dyDescent="0.25">
      <c r="A29" s="16">
        <v>4</v>
      </c>
      <c r="B29" s="16" t="s">
        <v>5</v>
      </c>
      <c r="C29" s="17">
        <v>47.13729508196721</v>
      </c>
      <c r="D29" s="18">
        <f t="shared" si="0"/>
        <v>80.103491751866102</v>
      </c>
      <c r="E29" s="17">
        <v>4</v>
      </c>
      <c r="F29" s="18">
        <f t="shared" si="1"/>
        <v>20</v>
      </c>
      <c r="G29" s="17">
        <v>11.153846153846155</v>
      </c>
      <c r="H29" s="18">
        <f t="shared" si="2"/>
        <v>37.132867132867133</v>
      </c>
      <c r="I29" s="17">
        <v>4.1786743515850144</v>
      </c>
      <c r="J29" s="18">
        <f t="shared" si="3"/>
        <v>30.104623480766822</v>
      </c>
      <c r="K29" s="18">
        <v>1</v>
      </c>
      <c r="L29" s="18">
        <f t="shared" si="4"/>
        <v>75</v>
      </c>
      <c r="M29" s="17">
        <v>3.8438219493476593</v>
      </c>
      <c r="N29" s="18">
        <f t="shared" si="5"/>
        <v>93.665320053890724</v>
      </c>
      <c r="O29" s="19">
        <v>1.2251148545176112</v>
      </c>
      <c r="P29" s="18">
        <f t="shared" si="6"/>
        <v>61.858090862685039</v>
      </c>
      <c r="Q29" s="17">
        <v>64.27475057559478</v>
      </c>
      <c r="R29" s="18">
        <f t="shared" si="7"/>
        <v>83.099973058874141</v>
      </c>
      <c r="S29" s="18">
        <v>1</v>
      </c>
      <c r="T29" s="18">
        <f t="shared" si="8"/>
        <v>80</v>
      </c>
      <c r="U29" s="18">
        <f t="shared" si="9"/>
        <v>560.96436634094994</v>
      </c>
      <c r="V29" s="18">
        <v>24</v>
      </c>
      <c r="W29" s="25">
        <v>654.50587371721872</v>
      </c>
      <c r="X29" s="25">
        <v>13</v>
      </c>
      <c r="Y29" s="26">
        <v>642.11733596587055</v>
      </c>
      <c r="Z29" s="26">
        <v>21</v>
      </c>
    </row>
    <row r="30" spans="1:26" ht="18.75" x14ac:dyDescent="0.25">
      <c r="A30" s="16">
        <v>12</v>
      </c>
      <c r="B30" s="16" t="s">
        <v>13</v>
      </c>
      <c r="C30" s="17">
        <v>50.855888807607897</v>
      </c>
      <c r="D30" s="18">
        <f t="shared" si="0"/>
        <v>86.422741537252136</v>
      </c>
      <c r="E30" s="17">
        <v>8</v>
      </c>
      <c r="F30" s="18">
        <f t="shared" si="1"/>
        <v>40</v>
      </c>
      <c r="G30" s="17">
        <v>6.5255731922398583</v>
      </c>
      <c r="H30" s="18">
        <f t="shared" si="2"/>
        <v>63.219496552829888</v>
      </c>
      <c r="I30" s="17">
        <v>6.6288951841359776</v>
      </c>
      <c r="J30" s="18">
        <f t="shared" si="3"/>
        <v>47.756866609188329</v>
      </c>
      <c r="K30" s="18">
        <v>2</v>
      </c>
      <c r="L30" s="18">
        <f t="shared" si="4"/>
        <v>50</v>
      </c>
      <c r="M30" s="17">
        <v>3.9489406500855377</v>
      </c>
      <c r="N30" s="18">
        <f t="shared" si="5"/>
        <v>96.226827032624101</v>
      </c>
      <c r="O30" s="19">
        <v>1.0389610389610389</v>
      </c>
      <c r="P30" s="18">
        <f t="shared" si="6"/>
        <v>67.65367965367966</v>
      </c>
      <c r="Q30" s="17">
        <v>71.562047637847087</v>
      </c>
      <c r="R30" s="18">
        <f t="shared" si="7"/>
        <v>92.521622837708392</v>
      </c>
      <c r="S30" s="18">
        <v>5</v>
      </c>
      <c r="T30" s="18">
        <f t="shared" si="8"/>
        <v>0</v>
      </c>
      <c r="U30" s="18">
        <f t="shared" si="9"/>
        <v>543.80123422328256</v>
      </c>
      <c r="V30" s="18">
        <v>25</v>
      </c>
      <c r="W30" s="18">
        <v>483.32398629400689</v>
      </c>
      <c r="X30" s="18">
        <v>25</v>
      </c>
      <c r="Y30" s="18">
        <v>630.56194698922252</v>
      </c>
      <c r="Z30" s="18">
        <v>23</v>
      </c>
    </row>
    <row r="31" spans="1:26" s="11" customFormat="1" ht="15.75" x14ac:dyDescent="0.25">
      <c r="A31" s="8"/>
      <c r="B31" s="8"/>
      <c r="C31" s="9">
        <f>MAX(C6:C30)</f>
        <v>58.845493562231759</v>
      </c>
      <c r="D31" s="8"/>
      <c r="E31" s="12">
        <f>MAX(E6:E30)</f>
        <v>20</v>
      </c>
      <c r="F31" s="10"/>
      <c r="G31" s="9">
        <f>MAX(G6:G30)</f>
        <v>17.741935483870968</v>
      </c>
      <c r="H31" s="10"/>
      <c r="I31" s="9">
        <f>MAX(I6:I30)</f>
        <v>13.88050694025347</v>
      </c>
      <c r="J31" s="10"/>
      <c r="K31" s="10">
        <f>MAX(K6:K30)</f>
        <v>4</v>
      </c>
      <c r="L31" s="10"/>
      <c r="M31" s="10">
        <f t="shared" ref="M31:S31" si="10">MAX(M6:M30)</f>
        <v>4.1037834997372569</v>
      </c>
      <c r="N31" s="10"/>
      <c r="O31" s="10">
        <f t="shared" si="10"/>
        <v>3.2119914346895073</v>
      </c>
      <c r="P31" s="10"/>
      <c r="Q31" s="10">
        <f t="shared" si="10"/>
        <v>77.346295323173948</v>
      </c>
      <c r="R31" s="10"/>
      <c r="S31" s="10">
        <f t="shared" si="10"/>
        <v>5</v>
      </c>
      <c r="T31" s="10"/>
      <c r="U31" s="10"/>
      <c r="V31" s="20"/>
    </row>
    <row r="32" spans="1:26" x14ac:dyDescent="0.25">
      <c r="E32" s="1"/>
      <c r="O32" s="1"/>
    </row>
  </sheetData>
  <sortState xmlns:xlrd2="http://schemas.microsoft.com/office/spreadsheetml/2017/richdata2" ref="A6:Z30">
    <sortCondition descending="1" ref="U6:U30"/>
  </sortState>
  <mergeCells count="13">
    <mergeCell ref="U1:Z1"/>
    <mergeCell ref="U2:Z2"/>
    <mergeCell ref="A3:V3"/>
    <mergeCell ref="A4:A5"/>
    <mergeCell ref="B4:B5"/>
    <mergeCell ref="C4:L4"/>
    <mergeCell ref="M4:S4"/>
    <mergeCell ref="U4:U5"/>
    <mergeCell ref="W4:W5"/>
    <mergeCell ref="X4:X5"/>
    <mergeCell ref="Y4:Y5"/>
    <mergeCell ref="Z4:Z5"/>
    <mergeCell ref="V4:V5"/>
  </mergeCells>
  <printOptions horizontalCentered="1"/>
  <pageMargins left="0.25" right="0.25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Сергеевич Бабчинский</dc:creator>
  <cp:lastModifiedBy>Ковалюк Ярослав Михайлович</cp:lastModifiedBy>
  <cp:lastPrinted>2025-10-06T08:13:51Z</cp:lastPrinted>
  <dcterms:created xsi:type="dcterms:W3CDTF">2015-06-05T18:17:20Z</dcterms:created>
  <dcterms:modified xsi:type="dcterms:W3CDTF">2025-10-16T07:16:28Z</dcterms:modified>
</cp:coreProperties>
</file>